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A_Skad6\Desktop\минфин\ОТЧЕТ МО\ФЕВРАЛЬ 2025\"/>
    </mc:Choice>
  </mc:AlternateContent>
  <bookViews>
    <workbookView xWindow="0" yWindow="0" windowWidth="23040" windowHeight="8235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B65" i="1"/>
  <c r="B28" i="1" l="1"/>
  <c r="D9" i="1" l="1"/>
  <c r="B71" i="1" l="1"/>
  <c r="D28" i="1" l="1"/>
  <c r="D8" i="1" s="1"/>
  <c r="B9" i="1" l="1"/>
  <c r="B8" i="1" l="1"/>
  <c r="D44" i="1"/>
  <c r="C44" i="1"/>
  <c r="D31" i="1"/>
  <c r="C31" i="1"/>
  <c r="C28" i="1" l="1"/>
  <c r="E79" i="1"/>
  <c r="D79" i="1"/>
  <c r="D71" i="1"/>
  <c r="D65" i="1" s="1"/>
  <c r="E71" i="1"/>
  <c r="E65" i="1"/>
  <c r="E60" i="1"/>
  <c r="D60" i="1"/>
  <c r="E51" i="1"/>
  <c r="E50" i="1" s="1"/>
  <c r="D51" i="1"/>
  <c r="C79" i="1"/>
  <c r="B79" i="1"/>
  <c r="C71" i="1"/>
  <c r="C65" i="1"/>
  <c r="C60" i="1"/>
  <c r="B60" i="1"/>
  <c r="C51" i="1"/>
  <c r="C50" i="1" s="1"/>
  <c r="B51" i="1"/>
  <c r="B50" i="1" l="1"/>
  <c r="C89" i="1"/>
  <c r="E89" i="1"/>
  <c r="D50" i="1"/>
  <c r="D89" i="1" s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<sst xmlns="http://schemas.openxmlformats.org/spreadsheetml/2006/main" count="174" uniqueCount="108">
  <si>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</si>
  <si>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</si>
  <si>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</si>
  <si>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</si>
  <si>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</si>
  <si>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</si>
  <si>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</si>
  <si>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</si>
  <si>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</si>
  <si>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</si>
  <si>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</si>
  <si>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</si>
  <si>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</si>
  <si>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</si>
  <si>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</si>
  <si>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</si>
  <si>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</si>
  <si>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</si>
  <si>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</si>
  <si>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</si>
  <si>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</si>
  <si>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</si>
  <si>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</si>
  <si>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</si>
  <si>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</si>
  <si>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</si>
  <si>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</si>
  <si>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</si>
  <si>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</si>
  <si>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</si>
  <si>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</si>
  <si>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</si>
  <si>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</si>
  <si>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</si>
  <si>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</si>
  <si>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</si>
  <si>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</si>
  <si>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</si>
  <si>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</si>
  <si>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</si>
  <si>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</si>
  <si>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</si>
  <si>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</si>
  <si>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</si>
  <si>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</si>
  <si>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</si>
  <si>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</si>
  <si>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</si>
  <si>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</si>
  <si>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</si>
  <si>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</si>
  <si>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</si>
  <si>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</si>
  <si>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</si>
  <si>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</si>
  <si>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</si>
  <si>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</si>
  <si>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</si>
  <si>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</si>
  <si>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</si>
  <si>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</si>
  <si>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</si>
  <si>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</si>
  <si>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</si>
  <si>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</si>
  <si>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</si>
  <si>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</si>
  <si>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</si>
  <si>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</si>
  <si>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</si>
  <si>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</si>
  <si>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</si>
  <si>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</si>
  <si>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</si>
  <si>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</si>
  <si>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</si>
  <si>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</si>
  <si>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</si>
  <si>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</si>
  <si>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</si>
  <si>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</si>
  <si>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</si>
  <si>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</si>
  <si>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</si>
  <si>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</si>
  <si>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</si>
  <si>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</si>
  <si>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</si>
  <si>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</si>
  <si>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</si>
  <si>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</si>
  <si>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</si>
  <si>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</si>
  <si>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</si>
  <si>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</si>
  <si>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</si>
  <si>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</si>
  <si>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</si>
  <si>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</si>
  <si>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</si>
  <si>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>Приложение № 2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</si>
  <si>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</si>
  <si>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</si>
  <si>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</si>
  <si>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</si>
  <si>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</si>
  <si>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Показатели исполнения бюджета Скадовского муниципального округа на 2025 год
на 01 марта 2025 г.</t>
  </si>
  <si>
    <t>исполнение на 01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</si>
</sst>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40" zoomScaleSheetLayoutView="70" workbookViewId="0">
      <pane xSplit="1" ySplit="6" topLeftCell="B76" activePane="bottomRight" state="frozen"/>
      <selection pane="topRight" activeCell="B1" sqref="B1"/>
      <selection pane="bottomLeft" activeCell="A7" sqref="A7"/>
      <selection pane="bottomRight" activeCell="D70" sqref="D70"/>
    </sheetView>
  </sheetViews>
  <sheetFormatPr defaultColWidth="9.140625" defaultRowHeight="15.75" x14ac:dyDescent="0.25"/>
  <cols>
    <col min="1" max="1" width="68.42578125" style="13" bestFit="1" customWidth="1"/>
    <col min="2" max="2" width="15.28515625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51" t="s">
        <v>100</v>
      </c>
      <c r="B1" s="51"/>
      <c r="C1" s="51"/>
      <c r="D1" s="51"/>
      <c r="E1" s="51"/>
    </row>
    <row r="2" spans="1:8" ht="42" customHeight="1" x14ac:dyDescent="0.25">
      <c r="A2" s="53" t="s">
        <v>106</v>
      </c>
      <c r="B2" s="53"/>
      <c r="C2" s="53"/>
      <c r="D2" s="53"/>
      <c r="E2" s="53"/>
    </row>
    <row r="3" spans="1:8" x14ac:dyDescent="0.25">
      <c r="A3" s="54" t="s">
        <v>0</v>
      </c>
      <c r="B3" s="54"/>
      <c r="C3" s="54"/>
      <c r="D3" s="54"/>
      <c r="E3" s="54"/>
    </row>
    <row r="4" spans="1:8" ht="75.599999999999994" customHeight="1" x14ac:dyDescent="0.25">
      <c r="A4" s="52" t="s">
        <v>48</v>
      </c>
      <c r="B4" s="56" t="s">
        <v>105</v>
      </c>
      <c r="C4" s="56"/>
      <c r="D4" s="55" t="s">
        <v>107</v>
      </c>
      <c r="E4" s="55"/>
    </row>
    <row r="5" spans="1:8" ht="102.75" customHeight="1" x14ac:dyDescent="0.25">
      <c r="A5" s="52"/>
      <c r="B5" s="32" t="s">
        <v>103</v>
      </c>
      <c r="C5" s="31" t="s">
        <v>90</v>
      </c>
      <c r="D5" s="32" t="s">
        <v>104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43"/>
      <c r="C7" s="2"/>
      <c r="D7" s="38"/>
      <c r="E7" s="2"/>
    </row>
    <row r="8" spans="1:8" s="20" customFormat="1" x14ac:dyDescent="0.25">
      <c r="A8" s="19" t="s">
        <v>2</v>
      </c>
      <c r="B8" s="47">
        <f>SUM(B28+B9)</f>
        <v>703820.7</v>
      </c>
      <c r="C8" s="47"/>
      <c r="D8" s="47">
        <f>SUM(D28+D9)</f>
        <v>104085.21</v>
      </c>
      <c r="E8" s="3"/>
      <c r="H8" s="46"/>
    </row>
    <row r="9" spans="1:8" s="22" customFormat="1" x14ac:dyDescent="0.25">
      <c r="A9" s="21" t="s">
        <v>3</v>
      </c>
      <c r="B9" s="48">
        <f>SUM(B27+B26+B20+B12)</f>
        <v>167846.13099999999</v>
      </c>
      <c r="C9" s="6" t="s">
        <v>42</v>
      </c>
      <c r="D9" s="48">
        <f>SUM(D27+D26+D20+D12)</f>
        <v>15343.905999999999</v>
      </c>
      <c r="E9" s="6" t="s">
        <v>42</v>
      </c>
    </row>
    <row r="10" spans="1:8" x14ac:dyDescent="0.25">
      <c r="A10" s="23" t="s">
        <v>4</v>
      </c>
      <c r="B10" s="44"/>
      <c r="C10" s="7" t="s">
        <v>42</v>
      </c>
      <c r="D10" s="37"/>
      <c r="E10" s="7" t="s">
        <v>42</v>
      </c>
    </row>
    <row r="11" spans="1:8" x14ac:dyDescent="0.25">
      <c r="A11" s="24" t="s">
        <v>5</v>
      </c>
      <c r="B11" s="45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5">
        <v>166126.13099999999</v>
      </c>
      <c r="C12" s="10" t="s">
        <v>42</v>
      </c>
      <c r="D12" s="42">
        <v>14059.370999999999</v>
      </c>
      <c r="E12" s="10" t="s">
        <v>42</v>
      </c>
    </row>
    <row r="13" spans="1:8" x14ac:dyDescent="0.25">
      <c r="A13" s="25" t="s">
        <v>74</v>
      </c>
      <c r="B13" s="35">
        <v>238</v>
      </c>
      <c r="C13" s="10" t="s">
        <v>42</v>
      </c>
      <c r="D13" s="41">
        <v>67.331000000000003</v>
      </c>
      <c r="E13" s="10" t="s">
        <v>42</v>
      </c>
    </row>
    <row r="14" spans="1:8" x14ac:dyDescent="0.25">
      <c r="A14" s="24" t="s">
        <v>38</v>
      </c>
      <c r="B14" s="37"/>
      <c r="C14" s="10" t="s">
        <v>42</v>
      </c>
      <c r="D14" s="37"/>
      <c r="E14" s="10" t="s">
        <v>42</v>
      </c>
    </row>
    <row r="15" spans="1:8" x14ac:dyDescent="0.25">
      <c r="A15" s="26" t="s">
        <v>15</v>
      </c>
      <c r="B15" s="35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5"/>
      <c r="C16" s="10" t="s">
        <v>42</v>
      </c>
      <c r="D16" s="35"/>
      <c r="E16" s="10" t="s">
        <v>42</v>
      </c>
    </row>
    <row r="17" spans="1:5" x14ac:dyDescent="0.25">
      <c r="A17" s="26" t="s">
        <v>87</v>
      </c>
      <c r="B17" s="35"/>
      <c r="C17" s="10" t="s">
        <v>42</v>
      </c>
      <c r="D17" s="35"/>
      <c r="E17" s="10" t="s">
        <v>42</v>
      </c>
    </row>
    <row r="18" spans="1:5" x14ac:dyDescent="0.25">
      <c r="A18" s="24" t="s">
        <v>6</v>
      </c>
      <c r="B18" s="45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7"/>
      <c r="C19" s="10" t="s">
        <v>42</v>
      </c>
      <c r="D19" s="37"/>
      <c r="E19" s="10" t="s">
        <v>42</v>
      </c>
    </row>
    <row r="20" spans="1:5" x14ac:dyDescent="0.25">
      <c r="A20" s="27" t="s">
        <v>7</v>
      </c>
      <c r="B20" s="45"/>
      <c r="C20" s="10" t="s">
        <v>42</v>
      </c>
      <c r="D20" s="42">
        <v>233.458</v>
      </c>
      <c r="E20" s="10" t="s">
        <v>42</v>
      </c>
    </row>
    <row r="21" spans="1:5" x14ac:dyDescent="0.25">
      <c r="A21" s="27" t="s">
        <v>17</v>
      </c>
      <c r="B21" s="37"/>
      <c r="C21" s="10" t="s">
        <v>42</v>
      </c>
      <c r="D21" s="37"/>
      <c r="E21" s="10" t="s">
        <v>42</v>
      </c>
    </row>
    <row r="22" spans="1:5" x14ac:dyDescent="0.25">
      <c r="A22" s="27" t="s">
        <v>18</v>
      </c>
      <c r="B22" s="37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7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7"/>
      <c r="C24" s="10" t="s">
        <v>42</v>
      </c>
      <c r="D24" s="37"/>
      <c r="E24" s="10" t="s">
        <v>42</v>
      </c>
    </row>
    <row r="25" spans="1:5" x14ac:dyDescent="0.25">
      <c r="A25" s="24" t="s">
        <v>8</v>
      </c>
      <c r="B25" s="37"/>
      <c r="C25" s="10" t="s">
        <v>42</v>
      </c>
      <c r="D25" s="37"/>
      <c r="E25" s="10" t="s">
        <v>42</v>
      </c>
    </row>
    <row r="26" spans="1:5" x14ac:dyDescent="0.25">
      <c r="A26" s="24" t="s">
        <v>9</v>
      </c>
      <c r="B26" s="45">
        <v>520</v>
      </c>
      <c r="C26" s="10" t="s">
        <v>42</v>
      </c>
      <c r="D26" s="42">
        <v>546.74400000000003</v>
      </c>
      <c r="E26" s="10" t="s">
        <v>42</v>
      </c>
    </row>
    <row r="27" spans="1:5" x14ac:dyDescent="0.25">
      <c r="A27" s="24" t="s">
        <v>10</v>
      </c>
      <c r="B27" s="37">
        <v>1200</v>
      </c>
      <c r="C27" s="10" t="s">
        <v>42</v>
      </c>
      <c r="D27" s="42">
        <v>504.33300000000003</v>
      </c>
      <c r="E27" s="10" t="s">
        <v>42</v>
      </c>
    </row>
    <row r="28" spans="1:5" s="22" customFormat="1" x14ac:dyDescent="0.25">
      <c r="A28" s="21" t="s">
        <v>11</v>
      </c>
      <c r="B28" s="48">
        <f>SUM(B30+B44)</f>
        <v>535974.56900000002</v>
      </c>
      <c r="C28" s="48">
        <f>C29+C44</f>
        <v>0</v>
      </c>
      <c r="D28" s="34">
        <f>SUM(D30)</f>
        <v>88741.304000000004</v>
      </c>
      <c r="E28" s="5"/>
    </row>
    <row r="29" spans="1:5" s="22" customFormat="1" x14ac:dyDescent="0.25">
      <c r="A29" s="24" t="s">
        <v>39</v>
      </c>
      <c r="B29" s="37"/>
      <c r="C29" s="35"/>
      <c r="D29" s="37"/>
      <c r="E29" s="9"/>
    </row>
    <row r="30" spans="1:5" s="22" customFormat="1" x14ac:dyDescent="0.25">
      <c r="A30" s="24" t="s">
        <v>21</v>
      </c>
      <c r="B30" s="40">
        <v>532447.82900000003</v>
      </c>
      <c r="C30" s="10" t="s">
        <v>42</v>
      </c>
      <c r="D30" s="39">
        <v>88741.304000000004</v>
      </c>
      <c r="E30" s="10" t="s">
        <v>42</v>
      </c>
    </row>
    <row r="31" spans="1:5" s="22" customFormat="1" ht="31.5" x14ac:dyDescent="0.25">
      <c r="A31" s="24" t="s">
        <v>40</v>
      </c>
      <c r="B31" s="40"/>
      <c r="C31" s="40">
        <f>C33+C34+C35+C36</f>
        <v>0</v>
      </c>
      <c r="D31" s="40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5"/>
      <c r="E32" s="10" t="s">
        <v>42</v>
      </c>
    </row>
    <row r="33" spans="1:5" s="28" customFormat="1" ht="31.5" x14ac:dyDescent="0.25">
      <c r="A33" s="25" t="s">
        <v>82</v>
      </c>
      <c r="B33" s="9"/>
      <c r="C33" s="35"/>
      <c r="D33" s="35"/>
      <c r="E33" s="10"/>
    </row>
    <row r="34" spans="1:5" s="28" customFormat="1" x14ac:dyDescent="0.25">
      <c r="A34" s="25" t="s">
        <v>28</v>
      </c>
      <c r="B34" s="9"/>
      <c r="C34" s="35"/>
      <c r="D34" s="35"/>
      <c r="E34" s="9"/>
    </row>
    <row r="35" spans="1:5" s="28" customFormat="1" x14ac:dyDescent="0.25">
      <c r="A35" s="25" t="s">
        <v>33</v>
      </c>
      <c r="B35" s="9"/>
      <c r="C35" s="35"/>
      <c r="D35" s="35"/>
      <c r="E35" s="10"/>
    </row>
    <row r="36" spans="1:5" s="28" customFormat="1" x14ac:dyDescent="0.25">
      <c r="A36" s="25" t="s">
        <v>78</v>
      </c>
      <c r="B36" s="9"/>
      <c r="C36" s="35"/>
      <c r="D36" s="35"/>
      <c r="E36" s="9"/>
    </row>
    <row r="37" spans="1:5" s="28" customFormat="1" x14ac:dyDescent="0.25">
      <c r="A37" s="25" t="s">
        <v>30</v>
      </c>
      <c r="B37" s="35"/>
      <c r="C37" s="35"/>
      <c r="D37" s="35"/>
      <c r="E37" s="9"/>
    </row>
    <row r="38" spans="1:5" s="28" customFormat="1" x14ac:dyDescent="0.25">
      <c r="A38" s="25" t="s">
        <v>34</v>
      </c>
      <c r="B38" s="35"/>
      <c r="C38" s="35"/>
      <c r="D38" s="35"/>
      <c r="E38" s="9"/>
    </row>
    <row r="39" spans="1:5" s="28" customFormat="1" x14ac:dyDescent="0.25">
      <c r="A39" s="25" t="s">
        <v>32</v>
      </c>
      <c r="B39" s="35"/>
      <c r="C39" s="35"/>
      <c r="D39" s="35"/>
      <c r="E39" s="9"/>
    </row>
    <row r="40" spans="1:5" s="28" customFormat="1" x14ac:dyDescent="0.25">
      <c r="A40" s="25" t="s">
        <v>53</v>
      </c>
      <c r="B40" s="36"/>
      <c r="C40" s="36"/>
      <c r="D40" s="36"/>
      <c r="E40" s="1"/>
    </row>
    <row r="41" spans="1:5" s="28" customFormat="1" x14ac:dyDescent="0.25">
      <c r="A41" s="25" t="s">
        <v>31</v>
      </c>
      <c r="B41" s="35"/>
      <c r="C41" s="35"/>
      <c r="D41" s="35"/>
      <c r="E41" s="9"/>
    </row>
    <row r="42" spans="1:5" s="28" customFormat="1" x14ac:dyDescent="0.25">
      <c r="A42" s="25" t="s">
        <v>81</v>
      </c>
      <c r="B42" s="35"/>
      <c r="C42" s="9"/>
      <c r="D42" s="35"/>
      <c r="E42" s="9"/>
    </row>
    <row r="43" spans="1:5" s="28" customFormat="1" x14ac:dyDescent="0.25">
      <c r="A43" s="25" t="s">
        <v>35</v>
      </c>
      <c r="B43" s="35"/>
      <c r="C43" s="9"/>
      <c r="D43" s="35"/>
      <c r="E43" s="9"/>
    </row>
    <row r="44" spans="1:5" s="28" customFormat="1" x14ac:dyDescent="0.25">
      <c r="A44" s="24" t="s">
        <v>68</v>
      </c>
      <c r="B44" s="37">
        <v>3526.74</v>
      </c>
      <c r="C44" s="37">
        <f>C45+C46</f>
        <v>0</v>
      </c>
      <c r="D44" s="37">
        <f>D45+D46+D47</f>
        <v>0</v>
      </c>
      <c r="E44" s="9"/>
    </row>
    <row r="45" spans="1:5" s="28" customFormat="1" x14ac:dyDescent="0.25">
      <c r="A45" s="25" t="s">
        <v>57</v>
      </c>
      <c r="B45" s="9"/>
      <c r="C45" s="40"/>
      <c r="D45" s="42"/>
      <c r="E45" s="9"/>
    </row>
    <row r="46" spans="1:5" s="28" customFormat="1" x14ac:dyDescent="0.25">
      <c r="A46" s="25" t="s">
        <v>36</v>
      </c>
      <c r="B46" s="35"/>
      <c r="C46" s="35"/>
      <c r="D46" s="35"/>
      <c r="E46" s="9"/>
    </row>
    <row r="47" spans="1:5" s="28" customFormat="1" ht="31.5" x14ac:dyDescent="0.25">
      <c r="A47" s="24" t="s">
        <v>67</v>
      </c>
      <c r="B47" s="37"/>
      <c r="C47" s="9"/>
      <c r="D47" s="39"/>
      <c r="E47" s="9"/>
    </row>
    <row r="48" spans="1:5" s="28" customFormat="1" x14ac:dyDescent="0.25">
      <c r="A48" s="29" t="s">
        <v>63</v>
      </c>
      <c r="B48" s="35"/>
      <c r="C48" s="9"/>
      <c r="D48" s="41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3">
        <f>SUM(B51,B55:B60,B64)</f>
        <v>532641.1</v>
      </c>
      <c r="C50" s="3">
        <f>SUM(C51,C55:C60,C64)</f>
        <v>0</v>
      </c>
      <c r="D50" s="4">
        <f t="shared" ref="D50:E50" si="0">SUM(D51,D55:D60,D64)</f>
        <v>48923.543000000005</v>
      </c>
      <c r="E50" s="4">
        <f t="shared" si="0"/>
        <v>0</v>
      </c>
    </row>
    <row r="51" spans="1:5" x14ac:dyDescent="0.25">
      <c r="A51" s="24" t="s">
        <v>65</v>
      </c>
      <c r="B51" s="8">
        <f t="shared" ref="B51:C51" si="1">SUM(B52:B54)</f>
        <v>532641.1</v>
      </c>
      <c r="C51" s="8">
        <f t="shared" si="1"/>
        <v>0</v>
      </c>
      <c r="D51" s="8">
        <f>SUM(D52:D54)</f>
        <v>48923.543000000005</v>
      </c>
      <c r="E51" s="8">
        <f t="shared" ref="E51" si="2">SUM(E52:E54)</f>
        <v>0</v>
      </c>
    </row>
    <row r="52" spans="1:5" x14ac:dyDescent="0.25">
      <c r="A52" s="25" t="s">
        <v>49</v>
      </c>
      <c r="B52" s="9"/>
      <c r="C52" s="9">
        <v>0</v>
      </c>
      <c r="D52" s="8">
        <v>0</v>
      </c>
      <c r="E52" s="8">
        <v>0</v>
      </c>
    </row>
    <row r="53" spans="1:5" x14ac:dyDescent="0.25">
      <c r="A53" s="26" t="s">
        <v>96</v>
      </c>
      <c r="B53" s="9">
        <v>255133.1</v>
      </c>
      <c r="C53" s="9">
        <v>0</v>
      </c>
      <c r="D53" s="8">
        <v>24434.166000000001</v>
      </c>
      <c r="E53" s="8">
        <v>0</v>
      </c>
    </row>
    <row r="54" spans="1:5" x14ac:dyDescent="0.25">
      <c r="A54" s="26" t="s">
        <v>50</v>
      </c>
      <c r="B54" s="9">
        <v>277508</v>
      </c>
      <c r="C54" s="9"/>
      <c r="D54" s="8">
        <v>24489.377</v>
      </c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>SUM(B66:B71,B77:B78)</f>
        <v>171129.60000000003</v>
      </c>
      <c r="C65" s="3">
        <f t="shared" ref="B65:C65" si="5">SUM(C66:C71,C77:C78)</f>
        <v>0</v>
      </c>
      <c r="D65" s="4">
        <f>SUM(D66:D71,D77:D78)</f>
        <v>7210.3029999999999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/>
      <c r="C67" s="8"/>
      <c r="D67" s="8"/>
      <c r="E67" s="8"/>
    </row>
    <row r="68" spans="1:5" ht="31.5" x14ac:dyDescent="0.25">
      <c r="A68" s="24" t="s">
        <v>95</v>
      </c>
      <c r="B68" s="8">
        <v>55286.3</v>
      </c>
      <c r="C68" s="8"/>
      <c r="D68" s="8">
        <v>2139.3510000000001</v>
      </c>
      <c r="E68" s="8"/>
    </row>
    <row r="69" spans="1:5" ht="47.25" x14ac:dyDescent="0.25">
      <c r="A69" s="24" t="s">
        <v>97</v>
      </c>
      <c r="B69" s="8">
        <v>96418.1</v>
      </c>
      <c r="C69" s="8"/>
      <c r="D69" s="8">
        <v>606.71299999999997</v>
      </c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>
        <f>SUM(B73:B76)</f>
        <v>19425.2</v>
      </c>
      <c r="C71" s="8">
        <f t="shared" ref="C71:E71" si="6">SUM(C72:C76)</f>
        <v>0</v>
      </c>
      <c r="D71" s="8">
        <f t="shared" si="6"/>
        <v>4464.2389999999996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>
        <v>19425.2</v>
      </c>
      <c r="C76" s="9"/>
      <c r="D76" s="9">
        <v>4464.2389999999996</v>
      </c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/>
      <c r="C78" s="8">
        <v>0</v>
      </c>
      <c r="D78" s="8">
        <v>0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50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>
        <v>50</v>
      </c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9"/>
      <c r="C88" s="9"/>
      <c r="D88" s="2"/>
      <c r="E88" s="2"/>
    </row>
    <row r="89" spans="1:5" s="20" customFormat="1" ht="26.25" customHeight="1" x14ac:dyDescent="0.25">
      <c r="A89" s="19" t="s">
        <v>13</v>
      </c>
      <c r="B89" s="50">
        <f>SUM(B50+B65+B79)</f>
        <v>703820.7</v>
      </c>
      <c r="C89" s="50">
        <f t="shared" ref="C89:E89" si="8">SUM(C50,C65,C79,C86)</f>
        <v>0</v>
      </c>
      <c r="D89" s="3">
        <f t="shared" si="8"/>
        <v>56133.846000000005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101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102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7" fitToHeight="0" orientation="portrait" r:id="rId1"/>
  <headerFooter>
    <oddFooter>Страница  &amp;P из 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VGA_Skad6</cp:lastModifiedBy>
  <cp:lastPrinted>2024-10-05T09:51:53Z</cp:lastPrinted>
  <dcterms:created xsi:type="dcterms:W3CDTF">2023-09-07T15:05:02Z</dcterms:created>
  <dcterms:modified xsi:type="dcterms:W3CDTF">2025-03-21T10:25:55Z</dcterms:modified>
</cp:coreProperties>
</file>