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01.09.2024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B71" i="1" l="1"/>
  <c r="D28" i="1" l="1"/>
  <c r="B9" i="1" l="1"/>
  <c r="B28" i="1"/>
  <c r="B8" i="1" l="1"/>
  <c r="D44" i="1"/>
  <c r="C44" i="1"/>
  <c r="B44" i="1"/>
  <c r="D31" i="1"/>
  <c r="C31" i="1"/>
  <c r="B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B65" i="1"/>
  <c r="B89" i="1" s="1"/>
  <c r="C60" i="1"/>
  <c r="B60" i="1"/>
  <c r="C51" i="1"/>
  <c r="C50" i="1" s="1"/>
  <c r="B51" i="1"/>
  <c r="B50" i="1" l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<sst xmlns="http://schemas.openxmlformats.org/spreadsheetml/2006/main" count="174" uniqueCount="108">
  <si>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</si>
  <si>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</si>
  <si>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</si>
  <si>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</si>
  <si>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</si>
  <si>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</si>
  <si>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</si>
  <si>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</si>
  <si>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</si>
  <si>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</si>
  <si>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</si>
  <si>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</si>
  <si>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</si>
  <si>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</si>
  <si>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</si>
  <si>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</si>
  <si>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</si>
  <si>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</si>
  <si>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</si>
  <si>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</si>
  <si>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</si>
  <si>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</si>
  <si>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</si>
  <si>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</si>
  <si>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</si>
  <si>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</si>
  <si>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</si>
  <si>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</si>
  <si>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</si>
  <si>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</si>
  <si>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</si>
  <si>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</si>
  <si>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</si>
  <si>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</si>
  <si>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</si>
  <si>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</si>
  <si>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</si>
  <si>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</si>
  <si>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</si>
  <si>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</si>
  <si>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</si>
  <si>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</si>
  <si>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</si>
  <si>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</si>
  <si>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</si>
  <si>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</si>
  <si>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</si>
  <si>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</si>
  <si>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</si>
  <si>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</si>
  <si>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</si>
  <si>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</si>
  <si>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</si>
  <si>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</si>
  <si>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</si>
  <si>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</si>
  <si>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</si>
  <si>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</si>
  <si>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</si>
  <si>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</si>
  <si>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</si>
  <si>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</si>
  <si>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</si>
  <si>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</si>
  <si>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</si>
  <si>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</si>
  <si>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</si>
  <si>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</si>
  <si>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</si>
  <si>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</si>
  <si>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</si>
  <si>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</si>
  <si>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</si>
  <si>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</si>
  <si>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</si>
  <si>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</si>
  <si>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</si>
  <si>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</si>
  <si>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</si>
  <si>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</si>
  <si>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</si>
  <si>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</si>
  <si>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</si>
  <si>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</si>
  <si>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</si>
  <si>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</si>
  <si>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</si>
  <si>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</si>
  <si>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</si>
  <si>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</si>
  <si>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</si>
  <si>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</si>
  <si>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</si>
  <si>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</si>
  <si>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</si>
  <si>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</si>
  <si>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</si>
  <si>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</si>
  <si>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</si>
  <si>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</si>
  <si>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</si>
  <si>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</si>
  <si>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</si>
  <si>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</si>
  <si>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</si>
  <si>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</si>
  <si>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Показатели исполнения бюджета Муниципального округа на 2024 год
на 01 сентября 2024 г.</t>
  </si>
  <si>
    <t>исполнение на 01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</si>
</sst>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77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106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107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283772.7</v>
      </c>
      <c r="C8" s="47"/>
      <c r="D8" s="47">
        <f>SUM(D28+D9)</f>
        <v>100090.13399999999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72780</v>
      </c>
      <c r="C9" s="6" t="s">
        <v>42</v>
      </c>
      <c r="D9" s="48">
        <f>SUM(D27+D26+D20+D12)</f>
        <v>47341.953999999998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65110</v>
      </c>
      <c r="C12" s="10" t="s">
        <v>42</v>
      </c>
      <c r="D12" s="42">
        <v>42724.650999999998</v>
      </c>
      <c r="E12" s="10" t="s">
        <v>42</v>
      </c>
    </row>
    <row r="13" spans="1:8" x14ac:dyDescent="0.25">
      <c r="A13" s="25" t="s">
        <v>74</v>
      </c>
      <c r="B13" s="35">
        <v>110</v>
      </c>
      <c r="C13" s="10" t="s">
        <v>42</v>
      </c>
      <c r="D13" s="41">
        <v>132.24700000000001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>
        <v>7200</v>
      </c>
      <c r="C20" s="10" t="s">
        <v>42</v>
      </c>
      <c r="D20" s="42">
        <v>4337.4849999999997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350</v>
      </c>
      <c r="C26" s="10" t="s">
        <v>42</v>
      </c>
      <c r="D26" s="42">
        <v>200.499</v>
      </c>
      <c r="E26" s="10" t="s">
        <v>42</v>
      </c>
    </row>
    <row r="27" spans="1:5" x14ac:dyDescent="0.25">
      <c r="A27" s="24" t="s">
        <v>10</v>
      </c>
      <c r="B27" s="37">
        <v>120</v>
      </c>
      <c r="C27" s="10" t="s">
        <v>42</v>
      </c>
      <c r="D27" s="42">
        <v>79.319000000000003</v>
      </c>
      <c r="E27" s="10" t="s">
        <v>42</v>
      </c>
    </row>
    <row r="28" spans="1:5" s="22" customFormat="1" x14ac:dyDescent="0.25">
      <c r="A28" s="21" t="s">
        <v>11</v>
      </c>
      <c r="B28" s="48">
        <f>SUM(B30)</f>
        <v>210992.7</v>
      </c>
      <c r="C28" s="48">
        <f>C29+C44</f>
        <v>0</v>
      </c>
      <c r="D28" s="34">
        <f>SUM(D30)</f>
        <v>52748.18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210992.7</v>
      </c>
      <c r="C30" s="10" t="s">
        <v>42</v>
      </c>
      <c r="D30" s="39">
        <v>52748.18</v>
      </c>
      <c r="E30" s="10" t="s">
        <v>42</v>
      </c>
    </row>
    <row r="31" spans="1:5" s="22" customFormat="1" ht="31.5" x14ac:dyDescent="0.25">
      <c r="A31" s="24" t="s">
        <v>40</v>
      </c>
      <c r="B31" s="40">
        <f>B32+B33+B34+B35+B36</f>
        <v>0</v>
      </c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f>B45+B46</f>
        <v>0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186396.1</v>
      </c>
      <c r="C50" s="3">
        <f>SUM(C51,C55:C60,C64)</f>
        <v>0</v>
      </c>
      <c r="D50" s="4">
        <f t="shared" ref="D50:E50" si="0">SUM(D51,D55:D60,D64)</f>
        <v>22016.934000000001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186396.1</v>
      </c>
      <c r="C51" s="8">
        <f t="shared" si="1"/>
        <v>0</v>
      </c>
      <c r="D51" s="8">
        <f>SUM(D52:D54)</f>
        <v>22016.934000000001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124322.2</v>
      </c>
      <c r="C53" s="9">
        <v>0</v>
      </c>
      <c r="D53" s="8">
        <v>15435.367</v>
      </c>
      <c r="E53" s="8">
        <v>0</v>
      </c>
    </row>
    <row r="54" spans="1:5" x14ac:dyDescent="0.25">
      <c r="A54" s="26" t="s">
        <v>50</v>
      </c>
      <c r="B54" s="9">
        <v>62073.9</v>
      </c>
      <c r="C54" s="9"/>
      <c r="D54" s="8">
        <v>6581.567</v>
      </c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 t="shared" ref="B65:C65" si="5">SUM(B66:B71,B77:B78)</f>
        <v>97376.6</v>
      </c>
      <c r="C65" s="3">
        <f t="shared" si="5"/>
        <v>0</v>
      </c>
      <c r="D65" s="4">
        <f>SUM(D66:D71,D77:D78)</f>
        <v>16440.486000000001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15845.4</v>
      </c>
      <c r="C68" s="8"/>
      <c r="D68" s="8"/>
      <c r="E68" s="8"/>
    </row>
    <row r="69" spans="1:5" ht="47.25" x14ac:dyDescent="0.25">
      <c r="A69" s="24" t="s">
        <v>97</v>
      </c>
      <c r="B69" s="8">
        <v>6030</v>
      </c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>
        <f>SUM(B73:B76)</f>
        <v>75501.2</v>
      </c>
      <c r="C71" s="8">
        <f t="shared" ref="C71:E71" si="6">SUM(C72:C76)</f>
        <v>0</v>
      </c>
      <c r="D71" s="8">
        <f t="shared" si="6"/>
        <v>16440.486000000001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>
        <v>75501.2</v>
      </c>
      <c r="C76" s="9"/>
      <c r="D76" s="9">
        <v>16440.486000000001</v>
      </c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>SUM(B50+B65)</f>
        <v>283772.7</v>
      </c>
      <c r="C89" s="50">
        <f t="shared" ref="C89:E89" si="8">SUM(C50,C65,C79,C86)</f>
        <v>0</v>
      </c>
      <c r="D89" s="3">
        <f t="shared" si="8"/>
        <v>38457.42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2024-01-24T17:05:54Z</cp:lastPrinted>
  <dcterms:created xsi:type="dcterms:W3CDTF">2023-09-07T15:05:02Z</dcterms:created>
  <dcterms:modified xsi:type="dcterms:W3CDTF">2024-09-05T07:12:05Z</dcterms:modified>
</cp:coreProperties>
</file>